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beate_stenberg_sykling_no/Documents/"/>
    </mc:Choice>
  </mc:AlternateContent>
  <xr:revisionPtr revIDLastSave="0" documentId="8_{77316CA0-FA9B-464F-99DA-424291274E09}" xr6:coauthVersionLast="47" xr6:coauthVersionMax="47" xr10:uidLastSave="{00000000-0000-0000-0000-000000000000}"/>
  <bookViews>
    <workbookView xWindow="28680" yWindow="-120" windowWidth="29040" windowHeight="17520" xr2:uid="{BF35DB4B-B86B-4802-950F-39F69EB1D02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1" l="1"/>
  <c r="T3" i="1"/>
  <c r="O4" i="1"/>
  <c r="T4" i="1" s="1"/>
  <c r="O5" i="1"/>
  <c r="T5" i="1" s="1"/>
  <c r="T7" i="1"/>
  <c r="O6" i="1"/>
  <c r="T6" i="1" s="1"/>
  <c r="O8" i="1"/>
  <c r="T8" i="1" s="1"/>
  <c r="O47" i="1" l="1"/>
  <c r="T47" i="1" s="1"/>
  <c r="O43" i="1"/>
  <c r="T43" i="1" s="1"/>
  <c r="O42" i="1"/>
  <c r="T42" i="1" s="1"/>
  <c r="O41" i="1"/>
  <c r="T41" i="1" s="1"/>
  <c r="O40" i="1"/>
  <c r="T40" i="1" s="1"/>
  <c r="O39" i="1"/>
  <c r="T39" i="1" s="1"/>
  <c r="O37" i="1"/>
  <c r="T37" i="1" s="1"/>
  <c r="O36" i="1"/>
  <c r="T36" i="1" s="1"/>
  <c r="O35" i="1"/>
  <c r="T35" i="1" s="1"/>
  <c r="O34" i="1"/>
  <c r="T34" i="1" s="1"/>
  <c r="O33" i="1"/>
  <c r="T33" i="1" s="1"/>
  <c r="O32" i="1"/>
  <c r="T32" i="1" s="1"/>
  <c r="O31" i="1"/>
  <c r="T31" i="1" s="1"/>
  <c r="O30" i="1"/>
  <c r="T30" i="1" s="1"/>
  <c r="O29" i="1"/>
  <c r="T29" i="1" s="1"/>
  <c r="O28" i="1"/>
  <c r="T28" i="1" s="1"/>
  <c r="O27" i="1"/>
  <c r="T27" i="1" s="1"/>
  <c r="O26" i="1"/>
  <c r="T26" i="1" s="1"/>
  <c r="O25" i="1"/>
  <c r="T25" i="1" s="1"/>
  <c r="O24" i="1"/>
  <c r="T24" i="1" s="1"/>
  <c r="O23" i="1"/>
  <c r="T23" i="1" s="1"/>
  <c r="O22" i="1"/>
  <c r="T22" i="1" s="1"/>
  <c r="O21" i="1"/>
  <c r="T21" i="1" s="1"/>
  <c r="O20" i="1"/>
  <c r="T20" i="1" s="1"/>
  <c r="O19" i="1"/>
  <c r="T19" i="1" s="1"/>
  <c r="O18" i="1"/>
  <c r="T18" i="1" s="1"/>
  <c r="O17" i="1"/>
  <c r="T17" i="1" s="1"/>
  <c r="O16" i="1"/>
  <c r="T16" i="1" s="1"/>
  <c r="O15" i="1"/>
  <c r="T15" i="1" s="1"/>
  <c r="O14" i="1"/>
  <c r="O12" i="1"/>
  <c r="T12" i="1" s="1"/>
  <c r="O11" i="1"/>
  <c r="T11" i="1" s="1"/>
  <c r="O10" i="1"/>
  <c r="T10" i="1" s="1"/>
  <c r="O9" i="1"/>
  <c r="T9" i="1" s="1"/>
</calcChain>
</file>

<file path=xl/sharedStrings.xml><?xml version="1.0" encoding="utf-8"?>
<sst xmlns="http://schemas.openxmlformats.org/spreadsheetml/2006/main" count="67" uniqueCount="67">
  <si>
    <t>KLASSE</t>
  </si>
  <si>
    <t>10-12 år M</t>
  </si>
  <si>
    <t>10-12 år K</t>
  </si>
  <si>
    <t>13-16 år M</t>
  </si>
  <si>
    <t>13-16 år K</t>
  </si>
  <si>
    <t>Junior  M</t>
  </si>
  <si>
    <t>Junior K</t>
  </si>
  <si>
    <t>Senior M</t>
  </si>
  <si>
    <t>Senior K</t>
  </si>
  <si>
    <t>HC/Tandem/Håndsykkel</t>
  </si>
  <si>
    <t>Sum</t>
  </si>
  <si>
    <r>
      <t xml:space="preserve">ENGANGS </t>
    </r>
    <r>
      <rPr>
        <b/>
        <sz val="8"/>
        <rFont val="Arial"/>
        <family val="2"/>
      </rPr>
      <t>(tur)</t>
    </r>
  </si>
  <si>
    <t>HEL TUR</t>
  </si>
  <si>
    <r>
      <t xml:space="preserve">Engangs </t>
    </r>
    <r>
      <rPr>
        <b/>
        <sz val="8"/>
        <rFont val="Arial"/>
        <family val="2"/>
      </rPr>
      <t>(trim)</t>
    </r>
  </si>
  <si>
    <t>SUM LIS</t>
  </si>
  <si>
    <t>2017 (pr. 31/12)</t>
  </si>
  <si>
    <t>2016 (pr. 31/12)</t>
  </si>
  <si>
    <t>2015 (pr. 31/12)</t>
  </si>
  <si>
    <t>2014 (pr. 31/12)</t>
  </si>
  <si>
    <t>2013 (pr. 30/12)</t>
  </si>
  <si>
    <t>2012 (pr. 31/12)</t>
  </si>
  <si>
    <t>2011 (pr. 31/12)</t>
  </si>
  <si>
    <t>2010 (pr. 31/12)</t>
  </si>
  <si>
    <t>2009 (pr. 31/12)</t>
  </si>
  <si>
    <t>2008 (pr. 31/12)</t>
  </si>
  <si>
    <t>2007 (pr. 31/12)</t>
  </si>
  <si>
    <t>2006 (pr. 31/12)</t>
  </si>
  <si>
    <t>2005 (pr. 31/12)</t>
  </si>
  <si>
    <t>2004 (pr. 31/12)</t>
  </si>
  <si>
    <t>2003 (pr. 31/12)</t>
  </si>
  <si>
    <t>2002 (pr. 31/12)</t>
  </si>
  <si>
    <t>2001 (pr. 31/12)</t>
  </si>
  <si>
    <t>2000 (pr. 31/12)</t>
  </si>
  <si>
    <t>1999 (pr. 31/12)</t>
  </si>
  <si>
    <t>1998 (pr. 31/12)</t>
  </si>
  <si>
    <t>1997 (pr. 31/12)</t>
  </si>
  <si>
    <t>1996 (pr. 31/12)</t>
  </si>
  <si>
    <t>1995 (pr. 31/12)</t>
  </si>
  <si>
    <t>1994 (pr. 31/12)</t>
  </si>
  <si>
    <t>1993 (pr. 31/12)</t>
  </si>
  <si>
    <t>1992 (pr. 31/12)</t>
  </si>
  <si>
    <t>1991 (pr. 31/12)</t>
  </si>
  <si>
    <t>1990 (pr. 31/12)</t>
  </si>
  <si>
    <t>1989 (pr. 31/12)</t>
  </si>
  <si>
    <t>1988 (pr. 31/12)</t>
  </si>
  <si>
    <t>1987 (pr. 31/12)</t>
  </si>
  <si>
    <t>1986 (pr. 31/12)</t>
  </si>
  <si>
    <t>1985 (pr. 31/12)</t>
  </si>
  <si>
    <t>1984 (pr. 31/12)</t>
  </si>
  <si>
    <t>1983 (pr. 31/12)</t>
  </si>
  <si>
    <t>1982 (pr. 31/12)</t>
  </si>
  <si>
    <t>1981 (pr. 31/12)</t>
  </si>
  <si>
    <t>1980 (pr. 31/12)</t>
  </si>
  <si>
    <t>2019 (pr. 31/12)</t>
  </si>
  <si>
    <t>2018 (pr. 31/12)</t>
  </si>
  <si>
    <t>Master/Alders 30+ M</t>
  </si>
  <si>
    <t>Master/Alders 30+ K</t>
  </si>
  <si>
    <t>2020 (pr. 31/12)</t>
  </si>
  <si>
    <t>3-9 år M</t>
  </si>
  <si>
    <t>3-9 år K</t>
  </si>
  <si>
    <t>C-19</t>
  </si>
  <si>
    <t>C-19 + inføring av 3-6 år kan ha gitt noe økning i denne klassen.</t>
  </si>
  <si>
    <t>2022 (pr. 31/12)</t>
  </si>
  <si>
    <t>2021 (pr. 31/12)</t>
  </si>
  <si>
    <t>2023 (pr. 31/12)</t>
  </si>
  <si>
    <t>2024 (pr. 31/12)</t>
  </si>
  <si>
    <t>2025 (pr. 31/12)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</si>
</sst>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0" borderId="5" xfId="0" applyNumberFormat="1" applyFont="1" applyBorder="1"/>
    <xf numFmtId="3" fontId="0" fillId="0" borderId="5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3" xfId="0" applyNumberForma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3" fontId="1" fillId="0" borderId="7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" fillId="0" borderId="9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3" fontId="5" fillId="0" borderId="0" xfId="1" applyNumberFormat="1"/>
    <xf numFmtId="0" fontId="6" fillId="0" borderId="2" xfId="0" applyFont="1" applyBorder="1" applyAlignment="1">
      <alignment horizontal="left"/>
    </xf>
    <xf numFmtId="3" fontId="1" fillId="0" borderId="3" xfId="0" applyNumberFormat="1" applyFont="1" applyBorder="1"/>
    <xf numFmtId="0" fontId="1" fillId="0" borderId="1" xfId="0" applyFont="1" applyBorder="1" applyAlignment="1">
      <alignment horizontal="left" textRotation="90"/>
    </xf>
    <xf numFmtId="9" fontId="0" fillId="0" borderId="0" xfId="2" applyFont="1"/>
    <xf numFmtId="49" fontId="1" fillId="0" borderId="4" xfId="0" applyNumberFormat="1" applyFont="1" applyBorder="1" applyAlignment="1">
      <alignment horizontal="center" textRotation="89"/>
    </xf>
    <xf numFmtId="0" fontId="1" fillId="0" borderId="4" xfId="0" applyFont="1" applyBorder="1" applyAlignment="1">
      <alignment horizontal="center" textRotation="90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2" xfId="0" applyFont="1" applyBorder="1"/>
    <xf numFmtId="0" fontId="9" fillId="0" borderId="0" xfId="0" applyFont="1"/>
    <xf numFmtId="3" fontId="1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1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6" fillId="0" borderId="5" xfId="0" applyNumberFormat="1" applyFont="1" applyBorder="1"/>
    <xf numFmtId="0" fontId="2" fillId="0" borderId="4" xfId="0" applyFont="1" applyBorder="1" applyAlignment="1">
      <alignment horizontal="center" textRotation="90"/>
    </xf>
    <xf numFmtId="3" fontId="0" fillId="0" borderId="10" xfId="0" applyNumberForma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4" xfId="0" applyNumberFormat="1" applyFont="1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" xfId="0" builtinId="0"/>
    <cellStyle name="Normal 2" xfId="1" xr:uid="{2172940B-7CE8-44A1-8CF2-190D0CFC4E1C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C450-B561-48E4-AB4F-05AFAB5111F1}">
  <dimension ref="A1:Y59"/>
  <sheetViews>
    <sheetView tabSelected="1" zoomScale="120" zoomScaleNormal="120" workbookViewId="0">
      <selection activeCell="A24" sqref="A24:XFD24"/>
    </sheetView>
  </sheetViews>
  <sheetFormatPr baseColWidth="10" defaultColWidth="11.42578125" defaultRowHeight="15" x14ac:dyDescent="0.25"/>
  <cols>
    <col min="1" max="1" width="14.140625" style="24" bestFit="1" customWidth="1"/>
    <col min="2" max="9" width="4.42578125" style="2" bestFit="1" customWidth="1"/>
    <col min="10" max="10" width="5.42578125" style="2" bestFit="1" customWidth="1"/>
    <col min="11" max="11" width="4.42578125" style="2" bestFit="1" customWidth="1"/>
    <col min="12" max="13" width="5.42578125" style="2" bestFit="1" customWidth="1"/>
    <col min="14" max="14" width="4.42578125" style="2" bestFit="1" customWidth="1"/>
    <col min="15" max="15" width="6.42578125" style="2" bestFit="1" customWidth="1"/>
    <col min="16" max="16" width="5" style="2" bestFit="1" customWidth="1"/>
    <col min="17" max="17" width="10.28515625" style="2" bestFit="1" customWidth="1"/>
    <col min="18" max="18" width="5.28515625" style="2" bestFit="1" customWidth="1"/>
    <col min="19" max="19" width="6.28515625" style="2" bestFit="1" customWidth="1"/>
    <col min="20" max="20" width="9" customWidth="1"/>
    <col min="21" max="21" width="5" bestFit="1" customWidth="1"/>
    <col min="22" max="22" width="4" bestFit="1" customWidth="1"/>
  </cols>
  <sheetData>
    <row r="1" spans="1:25" ht="118.5" x14ac:dyDescent="0.25">
      <c r="A1" s="28" t="s">
        <v>0</v>
      </c>
      <c r="B1" s="31" t="s">
        <v>58</v>
      </c>
      <c r="C1" s="31" t="s">
        <v>59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55</v>
      </c>
      <c r="M1" s="31" t="s">
        <v>56</v>
      </c>
      <c r="N1" s="31" t="s">
        <v>9</v>
      </c>
      <c r="O1" s="31" t="s">
        <v>10</v>
      </c>
      <c r="P1" s="46"/>
      <c r="Q1" s="30" t="s">
        <v>11</v>
      </c>
      <c r="R1" s="30" t="s">
        <v>12</v>
      </c>
      <c r="S1" s="30" t="s">
        <v>13</v>
      </c>
      <c r="T1" s="30" t="s">
        <v>14</v>
      </c>
    </row>
    <row r="2" spans="1:25" x14ac:dyDescent="0.25">
      <c r="A2" s="41" t="s">
        <v>66</v>
      </c>
      <c r="B2" s="50">
        <v>786</v>
      </c>
      <c r="C2" s="50"/>
      <c r="D2" s="50"/>
      <c r="E2" s="50"/>
      <c r="F2" s="43">
        <v>549</v>
      </c>
      <c r="G2" s="43">
        <v>78</v>
      </c>
      <c r="H2" s="43">
        <v>168</v>
      </c>
      <c r="I2" s="43">
        <v>38</v>
      </c>
      <c r="J2" s="43">
        <v>848</v>
      </c>
      <c r="K2" s="43">
        <v>177</v>
      </c>
      <c r="L2" s="47">
        <v>4114</v>
      </c>
      <c r="M2" s="43">
        <v>487</v>
      </c>
      <c r="N2" s="43">
        <v>15</v>
      </c>
      <c r="O2" s="48">
        <v>7260</v>
      </c>
      <c r="P2" s="43"/>
      <c r="Q2" s="47">
        <v>12456</v>
      </c>
      <c r="R2" s="43">
        <v>0</v>
      </c>
      <c r="S2" s="7">
        <v>1297</v>
      </c>
      <c r="T2" s="49">
        <f t="shared" ref="T2:T7" si="0">SUM(O2:S2)</f>
        <v>21013</v>
      </c>
    </row>
    <row r="3" spans="1:25" s="40" customFormat="1" x14ac:dyDescent="0.25">
      <c r="A3" s="41" t="s">
        <v>65</v>
      </c>
      <c r="B3" s="51">
        <v>773</v>
      </c>
      <c r="C3" s="51"/>
      <c r="D3" s="51"/>
      <c r="E3" s="51"/>
      <c r="F3" s="2">
        <v>601</v>
      </c>
      <c r="G3" s="2">
        <v>81</v>
      </c>
      <c r="H3" s="2">
        <v>197</v>
      </c>
      <c r="I3" s="2">
        <v>40</v>
      </c>
      <c r="J3" s="2">
        <v>892</v>
      </c>
      <c r="K3" s="2">
        <v>159</v>
      </c>
      <c r="L3" s="3">
        <v>4377</v>
      </c>
      <c r="M3" s="2">
        <v>513</v>
      </c>
      <c r="N3" s="2">
        <v>14</v>
      </c>
      <c r="O3" s="42">
        <v>7647</v>
      </c>
      <c r="P3" s="2"/>
      <c r="Q3" s="3">
        <v>11062</v>
      </c>
      <c r="R3" s="2">
        <v>0</v>
      </c>
      <c r="S3" s="44">
        <v>1159</v>
      </c>
      <c r="T3" s="45">
        <f t="shared" si="0"/>
        <v>19868</v>
      </c>
      <c r="U3" s="39"/>
    </row>
    <row r="4" spans="1:25" s="35" customFormat="1" x14ac:dyDescent="0.25">
      <c r="A4" s="10" t="s">
        <v>64</v>
      </c>
      <c r="B4" s="53">
        <v>767</v>
      </c>
      <c r="C4" s="53"/>
      <c r="D4" s="53"/>
      <c r="E4" s="53"/>
      <c r="F4" s="32">
        <v>561</v>
      </c>
      <c r="G4" s="32">
        <v>91</v>
      </c>
      <c r="H4" s="32">
        <v>213</v>
      </c>
      <c r="I4" s="32">
        <v>36</v>
      </c>
      <c r="J4" s="32">
        <v>601</v>
      </c>
      <c r="K4" s="32">
        <v>122</v>
      </c>
      <c r="L4" s="33">
        <v>4883</v>
      </c>
      <c r="M4" s="32">
        <v>564</v>
      </c>
      <c r="N4" s="32">
        <v>23</v>
      </c>
      <c r="O4" s="4">
        <f>SUM(B4:N4)</f>
        <v>7861</v>
      </c>
      <c r="P4" s="32"/>
      <c r="Q4" s="5">
        <v>10302</v>
      </c>
      <c r="R4" s="5">
        <v>0</v>
      </c>
      <c r="S4" s="37">
        <v>1027</v>
      </c>
      <c r="T4" s="38">
        <f t="shared" si="0"/>
        <v>19190</v>
      </c>
      <c r="U4" s="34"/>
    </row>
    <row r="5" spans="1:25" s="35" customFormat="1" x14ac:dyDescent="0.25">
      <c r="A5" s="10" t="s">
        <v>62</v>
      </c>
      <c r="B5" s="53">
        <v>763</v>
      </c>
      <c r="C5" s="53"/>
      <c r="D5" s="53"/>
      <c r="E5" s="53"/>
      <c r="F5" s="32">
        <v>568</v>
      </c>
      <c r="G5" s="32">
        <v>100</v>
      </c>
      <c r="H5" s="32">
        <v>225</v>
      </c>
      <c r="I5" s="32">
        <v>39</v>
      </c>
      <c r="J5" s="32">
        <v>589</v>
      </c>
      <c r="K5" s="32">
        <v>148</v>
      </c>
      <c r="L5" s="33">
        <v>4910</v>
      </c>
      <c r="M5" s="32">
        <v>570</v>
      </c>
      <c r="N5" s="32">
        <v>29</v>
      </c>
      <c r="O5" s="4">
        <f>SUM(B5:N5)</f>
        <v>7941</v>
      </c>
      <c r="P5" s="32"/>
      <c r="Q5" s="5">
        <v>10765</v>
      </c>
      <c r="R5" s="14">
        <v>0</v>
      </c>
      <c r="S5" s="14">
        <v>1274</v>
      </c>
      <c r="T5" s="36">
        <f t="shared" si="0"/>
        <v>19980</v>
      </c>
    </row>
    <row r="6" spans="1:25" x14ac:dyDescent="0.25">
      <c r="A6" s="10" t="s">
        <v>63</v>
      </c>
      <c r="B6" s="52">
        <v>741</v>
      </c>
      <c r="C6" s="52"/>
      <c r="D6" s="52"/>
      <c r="E6" s="52"/>
      <c r="F6" s="2">
        <v>510</v>
      </c>
      <c r="G6" s="2">
        <v>96</v>
      </c>
      <c r="H6" s="2">
        <v>227</v>
      </c>
      <c r="I6" s="2">
        <v>35</v>
      </c>
      <c r="J6" s="3">
        <v>537</v>
      </c>
      <c r="K6" s="2">
        <v>147</v>
      </c>
      <c r="L6" s="3">
        <v>4392</v>
      </c>
      <c r="M6" s="2">
        <v>446</v>
      </c>
      <c r="N6" s="2">
        <v>41</v>
      </c>
      <c r="O6" s="4">
        <f>SUM(B6:N6)</f>
        <v>7172</v>
      </c>
      <c r="Q6" s="5">
        <v>7791</v>
      </c>
      <c r="R6" s="2">
        <v>0</v>
      </c>
      <c r="S6" s="9">
        <v>794</v>
      </c>
      <c r="T6" s="27">
        <f t="shared" si="0"/>
        <v>15757</v>
      </c>
      <c r="U6" t="s">
        <v>61</v>
      </c>
      <c r="Y6" s="29"/>
    </row>
    <row r="7" spans="1:25" ht="14.45" customHeight="1" x14ac:dyDescent="0.25">
      <c r="A7" s="10" t="s">
        <v>57</v>
      </c>
      <c r="B7" s="52">
        <v>543</v>
      </c>
      <c r="C7" s="52"/>
      <c r="D7" s="52"/>
      <c r="E7" s="52"/>
      <c r="F7" s="2">
        <v>536</v>
      </c>
      <c r="G7" s="2">
        <v>97</v>
      </c>
      <c r="H7" s="2">
        <v>199</v>
      </c>
      <c r="I7" s="2">
        <v>39</v>
      </c>
      <c r="J7" s="3">
        <v>532</v>
      </c>
      <c r="K7" s="2">
        <v>139</v>
      </c>
      <c r="L7" s="3">
        <v>5079</v>
      </c>
      <c r="M7" s="2">
        <v>557</v>
      </c>
      <c r="N7" s="2">
        <v>39</v>
      </c>
      <c r="O7" s="4">
        <v>7760</v>
      </c>
      <c r="Q7" s="5">
        <v>3191</v>
      </c>
      <c r="R7" s="2">
        <v>0</v>
      </c>
      <c r="S7" s="7">
        <v>695</v>
      </c>
      <c r="T7" s="27">
        <f t="shared" si="0"/>
        <v>11646</v>
      </c>
      <c r="U7" t="s">
        <v>60</v>
      </c>
      <c r="Y7" s="29"/>
    </row>
    <row r="8" spans="1:25" ht="14.45" customHeight="1" x14ac:dyDescent="0.25">
      <c r="A8" s="10" t="s">
        <v>53</v>
      </c>
      <c r="B8" s="52">
        <v>616</v>
      </c>
      <c r="C8" s="52"/>
      <c r="D8" s="52"/>
      <c r="E8" s="52"/>
      <c r="F8" s="2">
        <v>646</v>
      </c>
      <c r="G8" s="2">
        <v>111</v>
      </c>
      <c r="H8" s="2">
        <v>218</v>
      </c>
      <c r="I8" s="2">
        <v>45</v>
      </c>
      <c r="J8" s="3">
        <v>925</v>
      </c>
      <c r="K8" s="2">
        <v>167</v>
      </c>
      <c r="L8" s="3">
        <v>6809</v>
      </c>
      <c r="M8" s="2">
        <v>750</v>
      </c>
      <c r="N8" s="2">
        <v>19</v>
      </c>
      <c r="O8" s="4">
        <f t="shared" ref="O8:O12" si="1">SUM(B8:N8)</f>
        <v>10306</v>
      </c>
      <c r="Q8" s="5">
        <v>18864</v>
      </c>
      <c r="R8" s="2">
        <v>0</v>
      </c>
      <c r="S8" s="7">
        <v>2154</v>
      </c>
      <c r="T8" s="27">
        <f t="shared" ref="T8:T12" si="2">SUM(O8:S8)</f>
        <v>31324</v>
      </c>
    </row>
    <row r="9" spans="1:25" x14ac:dyDescent="0.25">
      <c r="A9" s="10" t="s">
        <v>54</v>
      </c>
      <c r="B9" s="52">
        <v>662</v>
      </c>
      <c r="C9" s="52"/>
      <c r="D9" s="52"/>
      <c r="E9" s="52"/>
      <c r="F9" s="2">
        <v>683</v>
      </c>
      <c r="G9" s="2">
        <v>107</v>
      </c>
      <c r="H9" s="2">
        <v>226</v>
      </c>
      <c r="I9" s="2">
        <v>56</v>
      </c>
      <c r="J9" s="3">
        <v>1094</v>
      </c>
      <c r="K9" s="2">
        <v>208</v>
      </c>
      <c r="L9" s="3">
        <v>7296</v>
      </c>
      <c r="M9" s="2">
        <v>885</v>
      </c>
      <c r="N9" s="2">
        <v>20</v>
      </c>
      <c r="O9" s="4">
        <f t="shared" si="1"/>
        <v>11237</v>
      </c>
      <c r="Q9" s="5">
        <v>21556</v>
      </c>
      <c r="R9" s="2">
        <v>0</v>
      </c>
      <c r="S9" s="9">
        <v>5496</v>
      </c>
      <c r="T9" s="27">
        <f t="shared" si="2"/>
        <v>38289</v>
      </c>
    </row>
    <row r="10" spans="1:25" x14ac:dyDescent="0.25">
      <c r="A10" s="10" t="s">
        <v>15</v>
      </c>
      <c r="B10" s="1">
        <v>233</v>
      </c>
      <c r="C10" s="1">
        <v>48</v>
      </c>
      <c r="D10" s="2">
        <v>354</v>
      </c>
      <c r="E10" s="2">
        <v>59</v>
      </c>
      <c r="F10" s="2">
        <v>634</v>
      </c>
      <c r="G10" s="2">
        <v>125</v>
      </c>
      <c r="H10" s="2">
        <v>260</v>
      </c>
      <c r="I10" s="2">
        <v>47</v>
      </c>
      <c r="J10" s="3">
        <v>1099</v>
      </c>
      <c r="K10" s="2">
        <v>227</v>
      </c>
      <c r="L10" s="3">
        <v>7848</v>
      </c>
      <c r="M10" s="2">
        <v>926</v>
      </c>
      <c r="N10" s="2">
        <v>19</v>
      </c>
      <c r="O10" s="4">
        <f t="shared" si="1"/>
        <v>11879</v>
      </c>
      <c r="Q10" s="5">
        <v>25065</v>
      </c>
      <c r="R10" s="2">
        <v>0</v>
      </c>
      <c r="S10" s="9">
        <v>6275</v>
      </c>
      <c r="T10" s="27">
        <f t="shared" si="2"/>
        <v>43219</v>
      </c>
    </row>
    <row r="11" spans="1:25" x14ac:dyDescent="0.25">
      <c r="A11" s="10" t="s">
        <v>16</v>
      </c>
      <c r="B11" s="1">
        <v>242</v>
      </c>
      <c r="C11" s="1">
        <v>54</v>
      </c>
      <c r="D11" s="2">
        <v>361</v>
      </c>
      <c r="E11" s="2">
        <v>76</v>
      </c>
      <c r="F11" s="2">
        <v>712</v>
      </c>
      <c r="G11" s="2">
        <v>150</v>
      </c>
      <c r="H11" s="2">
        <v>321</v>
      </c>
      <c r="I11" s="2">
        <v>49</v>
      </c>
      <c r="J11" s="3">
        <v>1510</v>
      </c>
      <c r="K11" s="2">
        <v>258</v>
      </c>
      <c r="L11" s="3">
        <v>8346</v>
      </c>
      <c r="M11" s="2">
        <v>1011</v>
      </c>
      <c r="N11" s="2">
        <v>13</v>
      </c>
      <c r="O11" s="4">
        <f t="shared" si="1"/>
        <v>13103</v>
      </c>
      <c r="Q11" s="5">
        <v>38056</v>
      </c>
      <c r="R11" s="2">
        <v>0</v>
      </c>
      <c r="S11" s="9">
        <v>6854</v>
      </c>
      <c r="T11" s="27">
        <f t="shared" si="2"/>
        <v>58013</v>
      </c>
    </row>
    <row r="12" spans="1:25" x14ac:dyDescent="0.25">
      <c r="A12" s="26" t="s">
        <v>17</v>
      </c>
      <c r="B12" s="1">
        <v>253</v>
      </c>
      <c r="C12" s="1">
        <v>59</v>
      </c>
      <c r="D12" s="2">
        <v>383</v>
      </c>
      <c r="E12" s="2">
        <v>73</v>
      </c>
      <c r="F12" s="2">
        <v>752</v>
      </c>
      <c r="G12" s="2">
        <v>157</v>
      </c>
      <c r="H12" s="2">
        <v>292</v>
      </c>
      <c r="I12" s="2">
        <v>55</v>
      </c>
      <c r="J12" s="3">
        <v>1601</v>
      </c>
      <c r="K12" s="2">
        <v>268</v>
      </c>
      <c r="L12" s="3">
        <v>8704</v>
      </c>
      <c r="M12" s="2">
        <v>1072</v>
      </c>
      <c r="N12" s="2">
        <v>14</v>
      </c>
      <c r="O12" s="4">
        <f t="shared" si="1"/>
        <v>13683</v>
      </c>
      <c r="Q12" s="5">
        <v>47385</v>
      </c>
      <c r="R12" s="2">
        <v>0</v>
      </c>
      <c r="S12" s="9">
        <v>8086</v>
      </c>
      <c r="T12" s="27">
        <f t="shared" si="2"/>
        <v>69154</v>
      </c>
    </row>
    <row r="13" spans="1:25" x14ac:dyDescent="0.25">
      <c r="A13" s="26" t="s">
        <v>18</v>
      </c>
      <c r="B13" s="2">
        <v>283</v>
      </c>
      <c r="C13" s="2">
        <v>64</v>
      </c>
      <c r="D13" s="2">
        <v>424</v>
      </c>
      <c r="E13" s="2">
        <v>77</v>
      </c>
      <c r="F13" s="2">
        <v>829</v>
      </c>
      <c r="G13" s="2">
        <v>162</v>
      </c>
      <c r="H13" s="2">
        <v>338</v>
      </c>
      <c r="I13" s="2">
        <v>59</v>
      </c>
      <c r="J13" s="3">
        <v>1582</v>
      </c>
      <c r="K13" s="2">
        <v>257</v>
      </c>
      <c r="L13" s="3">
        <v>8962</v>
      </c>
      <c r="M13" s="2">
        <v>1130</v>
      </c>
      <c r="N13" s="2">
        <v>12</v>
      </c>
      <c r="O13" s="4">
        <v>14179</v>
      </c>
      <c r="Q13" s="5">
        <v>55880</v>
      </c>
      <c r="R13" s="2">
        <v>0</v>
      </c>
      <c r="S13" s="9">
        <v>11992</v>
      </c>
      <c r="T13" s="27">
        <v>82048</v>
      </c>
    </row>
    <row r="14" spans="1:25" x14ac:dyDescent="0.25">
      <c r="A14" s="26" t="s">
        <v>19</v>
      </c>
      <c r="B14" s="5">
        <v>413</v>
      </c>
      <c r="C14" s="5">
        <v>93</v>
      </c>
      <c r="D14" s="5">
        <v>554</v>
      </c>
      <c r="E14" s="5">
        <v>137</v>
      </c>
      <c r="F14" s="5">
        <v>966</v>
      </c>
      <c r="G14" s="5">
        <v>193</v>
      </c>
      <c r="H14" s="5">
        <v>355</v>
      </c>
      <c r="I14" s="5">
        <v>56</v>
      </c>
      <c r="J14" s="5">
        <v>1470</v>
      </c>
      <c r="K14" s="5">
        <v>224</v>
      </c>
      <c r="L14" s="5">
        <v>8622</v>
      </c>
      <c r="M14" s="5">
        <v>1132</v>
      </c>
      <c r="N14" s="5">
        <v>8</v>
      </c>
      <c r="O14" s="4">
        <f>SUM(B14:N14)</f>
        <v>14223</v>
      </c>
      <c r="Q14" s="3">
        <v>59290</v>
      </c>
      <c r="R14" s="2">
        <v>0</v>
      </c>
      <c r="S14" s="9">
        <v>8473</v>
      </c>
      <c r="T14" s="27">
        <v>81986</v>
      </c>
    </row>
    <row r="15" spans="1:25" x14ac:dyDescent="0.25">
      <c r="A15" s="10" t="s">
        <v>20</v>
      </c>
      <c r="B15" s="2">
        <v>446</v>
      </c>
      <c r="C15" s="2">
        <v>114</v>
      </c>
      <c r="D15" s="2">
        <v>644</v>
      </c>
      <c r="E15" s="2">
        <v>188</v>
      </c>
      <c r="F15" s="2">
        <v>969</v>
      </c>
      <c r="G15" s="2">
        <v>184</v>
      </c>
      <c r="H15" s="2">
        <v>357</v>
      </c>
      <c r="I15" s="2">
        <v>54</v>
      </c>
      <c r="J15" s="3">
        <v>1373</v>
      </c>
      <c r="K15" s="3">
        <v>239</v>
      </c>
      <c r="L15" s="3">
        <v>8398</v>
      </c>
      <c r="M15" s="3">
        <v>1085</v>
      </c>
      <c r="N15" s="2">
        <v>14</v>
      </c>
      <c r="O15" s="4">
        <f>SUM(B15:N15)</f>
        <v>14065</v>
      </c>
      <c r="P15" s="3"/>
      <c r="Q15" s="3">
        <v>59692</v>
      </c>
      <c r="R15" s="6">
        <v>0</v>
      </c>
      <c r="S15" s="11"/>
      <c r="T15" s="8">
        <f>SUM(O15:S15)</f>
        <v>73757</v>
      </c>
    </row>
    <row r="16" spans="1:25" x14ac:dyDescent="0.25">
      <c r="A16" s="10" t="s">
        <v>21</v>
      </c>
      <c r="B16" s="2">
        <v>453</v>
      </c>
      <c r="C16" s="2">
        <v>130</v>
      </c>
      <c r="D16" s="2">
        <v>703</v>
      </c>
      <c r="E16" s="2">
        <v>191</v>
      </c>
      <c r="F16" s="2">
        <v>914</v>
      </c>
      <c r="G16" s="2">
        <v>186</v>
      </c>
      <c r="H16" s="5">
        <v>350</v>
      </c>
      <c r="I16" s="2">
        <v>55</v>
      </c>
      <c r="J16" s="3">
        <v>1346</v>
      </c>
      <c r="K16" s="3">
        <v>256</v>
      </c>
      <c r="L16" s="3">
        <v>7568</v>
      </c>
      <c r="M16" s="3">
        <v>958</v>
      </c>
      <c r="N16" s="2">
        <v>4</v>
      </c>
      <c r="O16" s="4">
        <f>SUM(B16:N16)</f>
        <v>13114</v>
      </c>
      <c r="Q16" s="3">
        <v>60883</v>
      </c>
      <c r="R16" s="6">
        <v>0</v>
      </c>
      <c r="S16" s="11"/>
      <c r="T16" s="8">
        <f>O16+Q16</f>
        <v>73997</v>
      </c>
    </row>
    <row r="17" spans="1:20" x14ac:dyDescent="0.25">
      <c r="A17" s="10" t="s">
        <v>22</v>
      </c>
      <c r="B17" s="5">
        <v>404</v>
      </c>
      <c r="C17" s="5">
        <v>93</v>
      </c>
      <c r="D17" s="5">
        <v>615</v>
      </c>
      <c r="E17" s="5">
        <v>155</v>
      </c>
      <c r="F17" s="5">
        <v>826</v>
      </c>
      <c r="G17" s="5">
        <v>158</v>
      </c>
      <c r="H17" s="5">
        <v>370</v>
      </c>
      <c r="I17" s="5">
        <v>48</v>
      </c>
      <c r="J17" s="5">
        <v>1348</v>
      </c>
      <c r="K17" s="5">
        <v>197</v>
      </c>
      <c r="L17" s="5">
        <v>6620</v>
      </c>
      <c r="M17" s="5">
        <v>729</v>
      </c>
      <c r="N17" s="1">
        <v>1</v>
      </c>
      <c r="O17" s="4">
        <f>SUM(B17:N17)</f>
        <v>11564</v>
      </c>
      <c r="Q17" s="3">
        <v>58230</v>
      </c>
      <c r="R17" s="6">
        <v>0</v>
      </c>
      <c r="S17" s="11"/>
      <c r="T17" s="8">
        <f>O17+Q17</f>
        <v>69794</v>
      </c>
    </row>
    <row r="18" spans="1:20" x14ac:dyDescent="0.25">
      <c r="A18" s="10" t="s">
        <v>23</v>
      </c>
      <c r="B18" s="3">
        <v>309</v>
      </c>
      <c r="C18" s="3">
        <v>98</v>
      </c>
      <c r="D18" s="3">
        <v>566</v>
      </c>
      <c r="E18" s="3">
        <v>110</v>
      </c>
      <c r="F18" s="3">
        <v>790</v>
      </c>
      <c r="G18" s="3">
        <v>156</v>
      </c>
      <c r="H18" s="3">
        <v>358</v>
      </c>
      <c r="I18" s="3">
        <v>44</v>
      </c>
      <c r="J18" s="3">
        <v>1087</v>
      </c>
      <c r="K18" s="3">
        <v>179</v>
      </c>
      <c r="L18" s="3">
        <v>5497</v>
      </c>
      <c r="M18" s="3">
        <v>639</v>
      </c>
      <c r="N18" s="3"/>
      <c r="O18" s="4">
        <f>SUM(B18:M18)</f>
        <v>9833</v>
      </c>
      <c r="P18" s="12"/>
      <c r="Q18" s="5">
        <v>47551</v>
      </c>
      <c r="R18" s="13">
        <v>0</v>
      </c>
      <c r="S18" s="9"/>
      <c r="T18" s="8">
        <f>O18+Q18</f>
        <v>57384</v>
      </c>
    </row>
    <row r="19" spans="1:20" x14ac:dyDescent="0.25">
      <c r="A19" s="10" t="s">
        <v>24</v>
      </c>
      <c r="B19" s="3">
        <v>235</v>
      </c>
      <c r="C19" s="3">
        <v>49</v>
      </c>
      <c r="D19" s="3">
        <v>565</v>
      </c>
      <c r="E19" s="3">
        <v>117</v>
      </c>
      <c r="F19" s="3">
        <v>810</v>
      </c>
      <c r="G19" s="3">
        <v>157</v>
      </c>
      <c r="H19" s="3">
        <v>291</v>
      </c>
      <c r="I19" s="3">
        <v>33</v>
      </c>
      <c r="J19" s="3">
        <v>1027</v>
      </c>
      <c r="K19" s="3">
        <v>147</v>
      </c>
      <c r="L19" s="3">
        <v>4585</v>
      </c>
      <c r="M19" s="3">
        <v>518</v>
      </c>
      <c r="N19" s="3"/>
      <c r="O19" s="4">
        <f>SUM(B19:M19)</f>
        <v>8534</v>
      </c>
      <c r="P19" s="4"/>
      <c r="Q19" s="3">
        <v>36494</v>
      </c>
      <c r="R19" s="3">
        <v>0</v>
      </c>
      <c r="S19" s="9"/>
      <c r="T19" s="8">
        <f>O19+Q19+R19</f>
        <v>45028</v>
      </c>
    </row>
    <row r="20" spans="1:20" x14ac:dyDescent="0.25">
      <c r="A20" s="10" t="s">
        <v>25</v>
      </c>
      <c r="B20" s="4"/>
      <c r="C20" s="4"/>
      <c r="D20" s="5">
        <v>471</v>
      </c>
      <c r="E20" s="5">
        <v>84</v>
      </c>
      <c r="F20" s="5">
        <v>753</v>
      </c>
      <c r="G20" s="5">
        <v>137</v>
      </c>
      <c r="H20" s="5">
        <v>269</v>
      </c>
      <c r="I20" s="5">
        <v>38</v>
      </c>
      <c r="J20" s="5">
        <v>793</v>
      </c>
      <c r="K20" s="5">
        <v>107</v>
      </c>
      <c r="L20" s="5">
        <v>3667</v>
      </c>
      <c r="M20" s="5">
        <v>390</v>
      </c>
      <c r="N20" s="5"/>
      <c r="O20" s="4">
        <f>SUM(D20:M20)</f>
        <v>6709</v>
      </c>
      <c r="P20" s="4"/>
      <c r="Q20" s="3">
        <v>28718</v>
      </c>
      <c r="R20" s="13">
        <v>0</v>
      </c>
      <c r="S20" s="9"/>
      <c r="T20" s="8">
        <f>O20+Q20+R20</f>
        <v>35427</v>
      </c>
    </row>
    <row r="21" spans="1:20" x14ac:dyDescent="0.25">
      <c r="A21" s="10" t="s">
        <v>26</v>
      </c>
      <c r="B21" s="4"/>
      <c r="C21" s="4"/>
      <c r="D21" s="3">
        <v>435</v>
      </c>
      <c r="E21" s="3">
        <v>95</v>
      </c>
      <c r="F21" s="3">
        <v>428</v>
      </c>
      <c r="G21" s="3">
        <v>93</v>
      </c>
      <c r="H21" s="3">
        <v>180</v>
      </c>
      <c r="I21" s="3">
        <v>54</v>
      </c>
      <c r="J21" s="3">
        <v>469</v>
      </c>
      <c r="K21" s="3">
        <v>85</v>
      </c>
      <c r="L21" s="3">
        <v>1725</v>
      </c>
      <c r="M21" s="3">
        <v>131</v>
      </c>
      <c r="N21" s="3"/>
      <c r="O21" s="4">
        <f>SUM(D21:M21)</f>
        <v>3695</v>
      </c>
      <c r="P21" s="4"/>
      <c r="Q21" s="3">
        <v>25903</v>
      </c>
      <c r="R21" s="13">
        <v>856</v>
      </c>
      <c r="S21" s="9"/>
      <c r="T21" s="8">
        <f t="shared" ref="T21:T47" si="3">O21+Q21+R21</f>
        <v>30454</v>
      </c>
    </row>
    <row r="22" spans="1:20" x14ac:dyDescent="0.25">
      <c r="A22" s="10" t="s">
        <v>27</v>
      </c>
      <c r="B22" s="4"/>
      <c r="C22" s="4"/>
      <c r="D22" s="3">
        <v>392</v>
      </c>
      <c r="E22" s="3">
        <v>77</v>
      </c>
      <c r="F22" s="3">
        <v>455</v>
      </c>
      <c r="G22" s="3">
        <v>81</v>
      </c>
      <c r="H22" s="3">
        <v>166</v>
      </c>
      <c r="I22" s="3">
        <v>33</v>
      </c>
      <c r="J22" s="3">
        <v>453</v>
      </c>
      <c r="K22" s="3">
        <v>73</v>
      </c>
      <c r="L22" s="3">
        <v>1554</v>
      </c>
      <c r="M22" s="3">
        <v>111</v>
      </c>
      <c r="N22" s="3"/>
      <c r="O22" s="4">
        <f t="shared" ref="O22:O47" si="4">SUM(D22:M22)</f>
        <v>3395</v>
      </c>
      <c r="P22" s="4"/>
      <c r="Q22" s="3">
        <v>22129</v>
      </c>
      <c r="R22" s="13">
        <v>924</v>
      </c>
      <c r="S22" s="9"/>
      <c r="T22" s="8">
        <f t="shared" si="3"/>
        <v>26448</v>
      </c>
    </row>
    <row r="23" spans="1:20" x14ac:dyDescent="0.25">
      <c r="A23" s="10" t="s">
        <v>28</v>
      </c>
      <c r="B23" s="4"/>
      <c r="C23" s="4"/>
      <c r="D23" s="5">
        <v>319</v>
      </c>
      <c r="E23" s="5">
        <v>46</v>
      </c>
      <c r="F23" s="5">
        <v>406</v>
      </c>
      <c r="G23" s="5">
        <v>60</v>
      </c>
      <c r="H23" s="5">
        <v>164</v>
      </c>
      <c r="I23" s="5">
        <v>43</v>
      </c>
      <c r="J23" s="5">
        <v>439</v>
      </c>
      <c r="K23" s="5">
        <v>57</v>
      </c>
      <c r="L23" s="5">
        <v>1477</v>
      </c>
      <c r="M23" s="5">
        <v>91</v>
      </c>
      <c r="N23" s="5"/>
      <c r="O23" s="4">
        <f t="shared" si="4"/>
        <v>3102</v>
      </c>
      <c r="P23" s="4"/>
      <c r="Q23" s="3">
        <v>18258</v>
      </c>
      <c r="R23" s="13">
        <v>870</v>
      </c>
      <c r="S23" s="9"/>
      <c r="T23" s="8">
        <f t="shared" si="3"/>
        <v>22230</v>
      </c>
    </row>
    <row r="24" spans="1:20" x14ac:dyDescent="0.25">
      <c r="A24" s="10" t="s">
        <v>29</v>
      </c>
      <c r="B24" s="4"/>
      <c r="C24" s="4"/>
      <c r="D24" s="5">
        <v>323</v>
      </c>
      <c r="E24" s="5">
        <v>44</v>
      </c>
      <c r="F24" s="5">
        <v>444</v>
      </c>
      <c r="G24" s="5">
        <v>61</v>
      </c>
      <c r="H24" s="5">
        <v>109</v>
      </c>
      <c r="I24" s="5">
        <v>15</v>
      </c>
      <c r="J24" s="5">
        <v>321</v>
      </c>
      <c r="K24" s="5">
        <v>38</v>
      </c>
      <c r="L24" s="5">
        <v>1360</v>
      </c>
      <c r="M24" s="5">
        <v>82</v>
      </c>
      <c r="N24" s="5"/>
      <c r="O24" s="4">
        <f t="shared" si="4"/>
        <v>2797</v>
      </c>
      <c r="P24" s="4"/>
      <c r="Q24" s="3">
        <v>17221</v>
      </c>
      <c r="R24" s="13">
        <v>780</v>
      </c>
      <c r="S24" s="9"/>
      <c r="T24" s="8">
        <f t="shared" si="3"/>
        <v>20798</v>
      </c>
    </row>
    <row r="25" spans="1:20" x14ac:dyDescent="0.25">
      <c r="A25" s="10" t="s">
        <v>30</v>
      </c>
      <c r="B25" s="4"/>
      <c r="C25" s="4"/>
      <c r="D25" s="5">
        <v>248</v>
      </c>
      <c r="E25" s="5">
        <v>39</v>
      </c>
      <c r="F25" s="5">
        <v>351</v>
      </c>
      <c r="G25" s="5">
        <v>55</v>
      </c>
      <c r="H25" s="5">
        <v>100</v>
      </c>
      <c r="I25" s="5">
        <v>10</v>
      </c>
      <c r="J25" s="5">
        <v>329</v>
      </c>
      <c r="K25" s="5">
        <v>56</v>
      </c>
      <c r="L25" s="5">
        <v>1239</v>
      </c>
      <c r="M25" s="5">
        <v>78</v>
      </c>
      <c r="N25" s="5"/>
      <c r="O25" s="4">
        <f t="shared" si="4"/>
        <v>2505</v>
      </c>
      <c r="P25" s="4"/>
      <c r="Q25" s="3">
        <v>17549</v>
      </c>
      <c r="R25" s="13">
        <v>760</v>
      </c>
      <c r="S25" s="9"/>
      <c r="T25" s="8">
        <f t="shared" si="3"/>
        <v>20814</v>
      </c>
    </row>
    <row r="26" spans="1:20" x14ac:dyDescent="0.25">
      <c r="A26" s="10" t="s">
        <v>31</v>
      </c>
      <c r="B26" s="4"/>
      <c r="C26" s="4"/>
      <c r="D26" s="5">
        <v>207</v>
      </c>
      <c r="E26" s="5">
        <v>36</v>
      </c>
      <c r="F26" s="5">
        <v>329</v>
      </c>
      <c r="G26" s="5">
        <v>37</v>
      </c>
      <c r="H26" s="5">
        <v>129</v>
      </c>
      <c r="I26" s="5">
        <v>11</v>
      </c>
      <c r="J26" s="5">
        <v>348</v>
      </c>
      <c r="K26" s="5">
        <v>56</v>
      </c>
      <c r="L26" s="5">
        <v>1096</v>
      </c>
      <c r="M26" s="5">
        <v>72</v>
      </c>
      <c r="N26" s="5"/>
      <c r="O26" s="4">
        <f t="shared" si="4"/>
        <v>2321</v>
      </c>
      <c r="P26" s="4"/>
      <c r="Q26" s="3">
        <v>15317</v>
      </c>
      <c r="R26" s="13">
        <v>738</v>
      </c>
      <c r="S26" s="9"/>
      <c r="T26" s="8">
        <f t="shared" si="3"/>
        <v>18376</v>
      </c>
    </row>
    <row r="27" spans="1:20" x14ac:dyDescent="0.25">
      <c r="A27" s="10" t="s">
        <v>32</v>
      </c>
      <c r="B27" s="4"/>
      <c r="C27" s="4"/>
      <c r="D27" s="5">
        <v>180</v>
      </c>
      <c r="E27" s="5">
        <v>23</v>
      </c>
      <c r="F27" s="5">
        <v>333</v>
      </c>
      <c r="G27" s="5">
        <v>33</v>
      </c>
      <c r="H27" s="5">
        <v>155</v>
      </c>
      <c r="I27" s="5">
        <v>16</v>
      </c>
      <c r="J27" s="5">
        <v>356</v>
      </c>
      <c r="K27" s="5">
        <v>56</v>
      </c>
      <c r="L27" s="5">
        <v>912</v>
      </c>
      <c r="M27" s="5">
        <v>47</v>
      </c>
      <c r="N27" s="5"/>
      <c r="O27" s="4">
        <f t="shared" si="4"/>
        <v>2111</v>
      </c>
      <c r="P27" s="4"/>
      <c r="Q27" s="3">
        <v>14038</v>
      </c>
      <c r="R27" s="13">
        <v>630</v>
      </c>
      <c r="S27" s="9"/>
      <c r="T27" s="8">
        <f t="shared" si="3"/>
        <v>16779</v>
      </c>
    </row>
    <row r="28" spans="1:20" x14ac:dyDescent="0.25">
      <c r="A28" s="10" t="s">
        <v>33</v>
      </c>
      <c r="B28" s="4"/>
      <c r="C28" s="4"/>
      <c r="D28" s="5">
        <v>192</v>
      </c>
      <c r="E28" s="5">
        <v>22</v>
      </c>
      <c r="F28" s="5">
        <v>377</v>
      </c>
      <c r="G28" s="5">
        <v>37</v>
      </c>
      <c r="H28" s="5">
        <v>183</v>
      </c>
      <c r="I28" s="5">
        <v>23</v>
      </c>
      <c r="J28" s="5">
        <v>387</v>
      </c>
      <c r="K28" s="5">
        <v>78</v>
      </c>
      <c r="L28" s="5">
        <v>900</v>
      </c>
      <c r="M28" s="5">
        <v>38</v>
      </c>
      <c r="N28" s="5"/>
      <c r="O28" s="4">
        <f t="shared" si="4"/>
        <v>2237</v>
      </c>
      <c r="P28" s="3"/>
      <c r="Q28" s="3">
        <v>13343</v>
      </c>
      <c r="R28" s="14">
        <v>627</v>
      </c>
      <c r="S28" s="15"/>
      <c r="T28" s="8">
        <f t="shared" si="3"/>
        <v>16207</v>
      </c>
    </row>
    <row r="29" spans="1:20" x14ac:dyDescent="0.25">
      <c r="A29" s="10" t="s">
        <v>34</v>
      </c>
      <c r="B29" s="4"/>
      <c r="C29" s="4"/>
      <c r="D29" s="3">
        <v>164</v>
      </c>
      <c r="E29" s="3">
        <v>21</v>
      </c>
      <c r="F29" s="3">
        <v>367</v>
      </c>
      <c r="G29" s="3">
        <v>49</v>
      </c>
      <c r="H29" s="3">
        <v>159</v>
      </c>
      <c r="I29" s="3">
        <v>20</v>
      </c>
      <c r="J29" s="3">
        <v>409</v>
      </c>
      <c r="K29" s="3">
        <v>60</v>
      </c>
      <c r="L29" s="3">
        <v>783</v>
      </c>
      <c r="M29" s="3">
        <v>30</v>
      </c>
      <c r="N29" s="3"/>
      <c r="O29" s="4">
        <f t="shared" si="4"/>
        <v>2062</v>
      </c>
      <c r="P29" s="3"/>
      <c r="Q29" s="3">
        <v>12520</v>
      </c>
      <c r="R29" s="13">
        <v>646</v>
      </c>
      <c r="S29" s="9"/>
      <c r="T29" s="8">
        <f t="shared" si="3"/>
        <v>15228</v>
      </c>
    </row>
    <row r="30" spans="1:20" x14ac:dyDescent="0.25">
      <c r="A30" s="10" t="s">
        <v>35</v>
      </c>
      <c r="B30" s="4"/>
      <c r="C30" s="4"/>
      <c r="D30" s="3">
        <v>156</v>
      </c>
      <c r="E30" s="3">
        <v>34</v>
      </c>
      <c r="F30" s="3">
        <v>359</v>
      </c>
      <c r="G30" s="3">
        <v>51</v>
      </c>
      <c r="H30" s="3">
        <v>153</v>
      </c>
      <c r="I30" s="3">
        <v>25</v>
      </c>
      <c r="J30" s="3">
        <v>338</v>
      </c>
      <c r="K30" s="3">
        <v>56</v>
      </c>
      <c r="L30" s="3">
        <v>631</v>
      </c>
      <c r="M30" s="3">
        <v>31</v>
      </c>
      <c r="N30" s="3"/>
      <c r="O30" s="4">
        <f t="shared" si="4"/>
        <v>1834</v>
      </c>
      <c r="P30" s="3"/>
      <c r="Q30" s="3">
        <v>11510</v>
      </c>
      <c r="R30" s="13">
        <v>610</v>
      </c>
      <c r="S30" s="9"/>
      <c r="T30" s="8">
        <f t="shared" si="3"/>
        <v>13954</v>
      </c>
    </row>
    <row r="31" spans="1:20" x14ac:dyDescent="0.25">
      <c r="A31" s="10" t="s">
        <v>36</v>
      </c>
      <c r="B31" s="4"/>
      <c r="C31" s="4"/>
      <c r="D31" s="3">
        <v>141</v>
      </c>
      <c r="E31" s="3">
        <v>33</v>
      </c>
      <c r="F31" s="3">
        <v>320</v>
      </c>
      <c r="G31" s="3">
        <v>50</v>
      </c>
      <c r="H31" s="3">
        <v>162</v>
      </c>
      <c r="I31" s="3">
        <v>28</v>
      </c>
      <c r="J31" s="3">
        <v>353</v>
      </c>
      <c r="K31" s="3">
        <v>49</v>
      </c>
      <c r="L31" s="3">
        <v>481</v>
      </c>
      <c r="M31" s="3">
        <v>16</v>
      </c>
      <c r="N31" s="3"/>
      <c r="O31" s="4">
        <f t="shared" si="4"/>
        <v>1633</v>
      </c>
      <c r="P31" s="3"/>
      <c r="Q31" s="3">
        <v>8970</v>
      </c>
      <c r="R31" s="13">
        <v>633</v>
      </c>
      <c r="S31" s="9"/>
      <c r="T31" s="8">
        <f t="shared" si="3"/>
        <v>11236</v>
      </c>
    </row>
    <row r="32" spans="1:20" x14ac:dyDescent="0.25">
      <c r="A32" s="10" t="s">
        <v>37</v>
      </c>
      <c r="B32" s="4"/>
      <c r="C32" s="4"/>
      <c r="D32" s="3">
        <v>103</v>
      </c>
      <c r="E32" s="3">
        <v>32</v>
      </c>
      <c r="F32" s="3">
        <v>312</v>
      </c>
      <c r="G32" s="3">
        <v>63</v>
      </c>
      <c r="H32" s="3">
        <v>189</v>
      </c>
      <c r="I32" s="3">
        <v>30</v>
      </c>
      <c r="J32" s="3">
        <v>393</v>
      </c>
      <c r="K32" s="3">
        <v>52</v>
      </c>
      <c r="L32" s="3">
        <v>383</v>
      </c>
      <c r="M32" s="3">
        <v>10</v>
      </c>
      <c r="N32" s="3"/>
      <c r="O32" s="4">
        <f t="shared" si="4"/>
        <v>1567</v>
      </c>
      <c r="P32" s="3"/>
      <c r="Q32" s="3">
        <v>7640</v>
      </c>
      <c r="R32" s="13">
        <v>712</v>
      </c>
      <c r="S32" s="9"/>
      <c r="T32" s="8">
        <f t="shared" si="3"/>
        <v>9919</v>
      </c>
    </row>
    <row r="33" spans="1:21" x14ac:dyDescent="0.25">
      <c r="A33" s="10" t="s">
        <v>38</v>
      </c>
      <c r="B33" s="4"/>
      <c r="C33" s="4"/>
      <c r="D33" s="3">
        <v>112</v>
      </c>
      <c r="E33" s="3">
        <v>31</v>
      </c>
      <c r="F33" s="3">
        <v>316</v>
      </c>
      <c r="G33" s="3">
        <v>65</v>
      </c>
      <c r="H33" s="3">
        <v>202</v>
      </c>
      <c r="I33" s="3">
        <v>28</v>
      </c>
      <c r="J33" s="3">
        <v>408</v>
      </c>
      <c r="K33" s="3">
        <v>50</v>
      </c>
      <c r="L33" s="3">
        <v>337</v>
      </c>
      <c r="M33" s="3">
        <v>7</v>
      </c>
      <c r="N33" s="3"/>
      <c r="O33" s="4">
        <f t="shared" si="4"/>
        <v>1556</v>
      </c>
      <c r="P33" s="3"/>
      <c r="Q33" s="3">
        <v>7300</v>
      </c>
      <c r="R33" s="13">
        <v>950</v>
      </c>
      <c r="S33" s="9"/>
      <c r="T33" s="8">
        <f t="shared" si="3"/>
        <v>9806</v>
      </c>
    </row>
    <row r="34" spans="1:21" x14ac:dyDescent="0.25">
      <c r="A34" s="10" t="s">
        <v>39</v>
      </c>
      <c r="B34" s="4"/>
      <c r="C34" s="4"/>
      <c r="D34" s="3">
        <v>119</v>
      </c>
      <c r="E34" s="3">
        <v>43</v>
      </c>
      <c r="F34" s="3">
        <v>322</v>
      </c>
      <c r="G34" s="3">
        <v>66</v>
      </c>
      <c r="H34" s="3">
        <v>192</v>
      </c>
      <c r="I34" s="3">
        <v>44</v>
      </c>
      <c r="J34" s="3">
        <v>373</v>
      </c>
      <c r="K34" s="3">
        <v>46</v>
      </c>
      <c r="L34" s="3">
        <v>341</v>
      </c>
      <c r="M34" s="3">
        <v>11</v>
      </c>
      <c r="N34" s="3"/>
      <c r="O34" s="4">
        <f t="shared" si="4"/>
        <v>1557</v>
      </c>
      <c r="P34" s="3"/>
      <c r="Q34" s="3">
        <v>6403</v>
      </c>
      <c r="R34" s="13">
        <v>1006</v>
      </c>
      <c r="S34" s="9"/>
      <c r="T34" s="8">
        <f t="shared" si="3"/>
        <v>8966</v>
      </c>
    </row>
    <row r="35" spans="1:21" x14ac:dyDescent="0.25">
      <c r="A35" s="10" t="s">
        <v>40</v>
      </c>
      <c r="B35" s="4"/>
      <c r="C35" s="4"/>
      <c r="D35" s="3">
        <v>121</v>
      </c>
      <c r="E35" s="3">
        <v>42</v>
      </c>
      <c r="F35" s="3">
        <v>325</v>
      </c>
      <c r="G35" s="3">
        <v>68</v>
      </c>
      <c r="H35" s="3">
        <v>180</v>
      </c>
      <c r="I35" s="3">
        <v>43</v>
      </c>
      <c r="J35" s="3">
        <v>379</v>
      </c>
      <c r="K35" s="3">
        <v>45</v>
      </c>
      <c r="L35" s="3">
        <v>345</v>
      </c>
      <c r="M35" s="3">
        <v>23</v>
      </c>
      <c r="N35" s="3"/>
      <c r="O35" s="4">
        <f t="shared" si="4"/>
        <v>1571</v>
      </c>
      <c r="P35" s="3"/>
      <c r="Q35" s="3">
        <v>5615</v>
      </c>
      <c r="R35" s="13">
        <v>1086</v>
      </c>
      <c r="S35" s="9"/>
      <c r="T35" s="8">
        <f t="shared" si="3"/>
        <v>8272</v>
      </c>
    </row>
    <row r="36" spans="1:21" x14ac:dyDescent="0.25">
      <c r="A36" s="10" t="s">
        <v>41</v>
      </c>
      <c r="B36" s="4"/>
      <c r="C36" s="4"/>
      <c r="D36" s="3">
        <v>115</v>
      </c>
      <c r="E36" s="3">
        <v>56</v>
      </c>
      <c r="F36" s="3">
        <v>344</v>
      </c>
      <c r="G36" s="3">
        <v>79</v>
      </c>
      <c r="H36" s="3">
        <v>187</v>
      </c>
      <c r="I36" s="3">
        <v>36</v>
      </c>
      <c r="J36" s="3">
        <v>358</v>
      </c>
      <c r="K36" s="3">
        <v>37</v>
      </c>
      <c r="L36" s="3">
        <v>264</v>
      </c>
      <c r="M36" s="3">
        <v>15</v>
      </c>
      <c r="N36" s="3"/>
      <c r="O36" s="4">
        <f t="shared" si="4"/>
        <v>1491</v>
      </c>
      <c r="P36" s="3"/>
      <c r="Q36" s="3">
        <v>4562</v>
      </c>
      <c r="R36" s="13">
        <v>1416</v>
      </c>
      <c r="S36" s="9"/>
      <c r="T36" s="8">
        <f t="shared" si="3"/>
        <v>7469</v>
      </c>
    </row>
    <row r="37" spans="1:21" x14ac:dyDescent="0.25">
      <c r="A37" s="10" t="s">
        <v>42</v>
      </c>
      <c r="B37" s="4"/>
      <c r="C37" s="4"/>
      <c r="D37" s="3">
        <v>150</v>
      </c>
      <c r="E37" s="3">
        <v>50</v>
      </c>
      <c r="F37" s="3">
        <v>378</v>
      </c>
      <c r="G37" s="3">
        <v>86</v>
      </c>
      <c r="H37" s="3">
        <v>186</v>
      </c>
      <c r="I37" s="3">
        <v>39</v>
      </c>
      <c r="J37" s="3">
        <v>374</v>
      </c>
      <c r="K37" s="3">
        <v>38</v>
      </c>
      <c r="L37" s="3">
        <v>245</v>
      </c>
      <c r="M37" s="3">
        <v>14</v>
      </c>
      <c r="N37" s="3"/>
      <c r="O37" s="4">
        <f t="shared" si="4"/>
        <v>1560</v>
      </c>
      <c r="P37" s="3"/>
      <c r="Q37" s="3">
        <v>4329</v>
      </c>
      <c r="R37" s="13">
        <v>1509</v>
      </c>
      <c r="S37" s="9"/>
      <c r="T37" s="8">
        <f t="shared" si="3"/>
        <v>7398</v>
      </c>
    </row>
    <row r="38" spans="1:21" x14ac:dyDescent="0.25">
      <c r="A38" s="10" t="s">
        <v>43</v>
      </c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  <c r="P38" s="3"/>
      <c r="Q38" s="3"/>
      <c r="R38" s="13"/>
      <c r="S38" s="9"/>
      <c r="T38" s="8"/>
      <c r="U38" s="16"/>
    </row>
    <row r="39" spans="1:21" x14ac:dyDescent="0.25">
      <c r="A39" s="10" t="s">
        <v>44</v>
      </c>
      <c r="B39" s="4"/>
      <c r="C39" s="4"/>
      <c r="D39" s="3">
        <v>224</v>
      </c>
      <c r="E39" s="3">
        <v>143</v>
      </c>
      <c r="F39" s="3">
        <v>374</v>
      </c>
      <c r="G39" s="3">
        <v>92</v>
      </c>
      <c r="H39" s="3">
        <v>182</v>
      </c>
      <c r="I39" s="3">
        <v>33</v>
      </c>
      <c r="J39" s="3">
        <v>369</v>
      </c>
      <c r="K39" s="3">
        <v>46</v>
      </c>
      <c r="L39" s="3">
        <v>129</v>
      </c>
      <c r="M39" s="3">
        <v>4</v>
      </c>
      <c r="N39" s="3"/>
      <c r="O39" s="4">
        <f>SUM(D39:M39)</f>
        <v>1596</v>
      </c>
      <c r="P39" s="3"/>
      <c r="Q39" s="3">
        <v>3615</v>
      </c>
      <c r="R39" s="13">
        <v>1616</v>
      </c>
      <c r="S39" s="9"/>
      <c r="T39" s="8">
        <f t="shared" si="3"/>
        <v>6827</v>
      </c>
      <c r="U39" s="16"/>
    </row>
    <row r="40" spans="1:21" x14ac:dyDescent="0.25">
      <c r="A40" s="10" t="s">
        <v>45</v>
      </c>
      <c r="B40" s="4"/>
      <c r="C40" s="4"/>
      <c r="D40" s="3">
        <v>231</v>
      </c>
      <c r="E40" s="3">
        <v>62</v>
      </c>
      <c r="F40" s="3">
        <v>525</v>
      </c>
      <c r="G40" s="3">
        <v>112</v>
      </c>
      <c r="H40" s="3">
        <v>178</v>
      </c>
      <c r="I40" s="3">
        <v>39</v>
      </c>
      <c r="J40" s="3">
        <v>406</v>
      </c>
      <c r="K40" s="3">
        <v>48</v>
      </c>
      <c r="L40" s="3">
        <v>130</v>
      </c>
      <c r="M40" s="3">
        <v>4</v>
      </c>
      <c r="N40" s="3"/>
      <c r="O40" s="4">
        <f>SUM(D40:M40)</f>
        <v>1735</v>
      </c>
      <c r="P40" s="3"/>
      <c r="Q40" s="3">
        <v>2074</v>
      </c>
      <c r="R40" s="13">
        <v>2361</v>
      </c>
      <c r="S40" s="9"/>
      <c r="T40" s="8">
        <f t="shared" si="3"/>
        <v>6170</v>
      </c>
      <c r="U40" s="16"/>
    </row>
    <row r="41" spans="1:21" x14ac:dyDescent="0.25">
      <c r="A41" s="10" t="s">
        <v>46</v>
      </c>
      <c r="B41" s="4"/>
      <c r="C41" s="4"/>
      <c r="D41" s="3">
        <v>256</v>
      </c>
      <c r="E41" s="3">
        <v>77</v>
      </c>
      <c r="F41" s="3">
        <v>615</v>
      </c>
      <c r="G41" s="3">
        <v>144</v>
      </c>
      <c r="H41" s="3">
        <v>234</v>
      </c>
      <c r="I41" s="3">
        <v>49</v>
      </c>
      <c r="J41" s="3">
        <v>605</v>
      </c>
      <c r="K41" s="3">
        <v>47</v>
      </c>
      <c r="L41" s="3">
        <v>242</v>
      </c>
      <c r="M41" s="3">
        <v>9</v>
      </c>
      <c r="N41" s="3"/>
      <c r="O41" s="4">
        <f>SUM(D41:M41)</f>
        <v>2278</v>
      </c>
      <c r="P41" s="3"/>
      <c r="Q41" s="3">
        <v>1510</v>
      </c>
      <c r="R41" s="13">
        <v>3180</v>
      </c>
      <c r="S41" s="9"/>
      <c r="T41" s="8">
        <f t="shared" si="3"/>
        <v>6968</v>
      </c>
      <c r="U41" s="16"/>
    </row>
    <row r="42" spans="1:21" x14ac:dyDescent="0.25">
      <c r="A42" s="10" t="s">
        <v>47</v>
      </c>
      <c r="B42" s="4"/>
      <c r="C42" s="4"/>
      <c r="D42" s="3">
        <v>255</v>
      </c>
      <c r="E42" s="3">
        <v>23</v>
      </c>
      <c r="F42" s="3">
        <v>663</v>
      </c>
      <c r="G42" s="3">
        <v>113</v>
      </c>
      <c r="H42" s="3">
        <v>264</v>
      </c>
      <c r="I42" s="3">
        <v>59</v>
      </c>
      <c r="J42" s="3">
        <v>555</v>
      </c>
      <c r="K42" s="3">
        <v>42</v>
      </c>
      <c r="L42" s="3">
        <v>264</v>
      </c>
      <c r="M42" s="3">
        <v>4</v>
      </c>
      <c r="N42" s="3"/>
      <c r="O42" s="4">
        <f t="shared" si="4"/>
        <v>2242</v>
      </c>
      <c r="P42" s="3"/>
      <c r="Q42" s="3">
        <v>2678</v>
      </c>
      <c r="R42" s="13">
        <v>2589</v>
      </c>
      <c r="S42" s="9"/>
      <c r="T42" s="8">
        <f t="shared" si="3"/>
        <v>7509</v>
      </c>
      <c r="U42" s="16"/>
    </row>
    <row r="43" spans="1:21" x14ac:dyDescent="0.25">
      <c r="A43" s="10" t="s">
        <v>48</v>
      </c>
      <c r="B43" s="4"/>
      <c r="C43" s="4"/>
      <c r="D43" s="3">
        <v>261</v>
      </c>
      <c r="E43" s="3">
        <v>63</v>
      </c>
      <c r="F43" s="3">
        <v>571</v>
      </c>
      <c r="G43" s="3">
        <v>124</v>
      </c>
      <c r="H43" s="3">
        <v>215</v>
      </c>
      <c r="I43" s="3">
        <v>48</v>
      </c>
      <c r="J43" s="3">
        <v>573</v>
      </c>
      <c r="K43" s="3">
        <v>51</v>
      </c>
      <c r="L43" s="3">
        <v>238</v>
      </c>
      <c r="M43" s="3">
        <v>6</v>
      </c>
      <c r="N43" s="3"/>
      <c r="O43" s="4">
        <f>SUM(D43:M43)</f>
        <v>2150</v>
      </c>
      <c r="P43" s="3"/>
      <c r="Q43" s="3">
        <v>2300</v>
      </c>
      <c r="R43" s="13">
        <v>2717</v>
      </c>
      <c r="S43" s="9"/>
      <c r="T43" s="8">
        <f t="shared" si="3"/>
        <v>7167</v>
      </c>
      <c r="U43" s="16"/>
    </row>
    <row r="44" spans="1:21" x14ac:dyDescent="0.25">
      <c r="A44" s="10" t="s">
        <v>49</v>
      </c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3"/>
      <c r="Q44" s="3"/>
      <c r="R44" s="13"/>
      <c r="S44" s="9"/>
      <c r="T44" s="8"/>
      <c r="U44" s="16"/>
    </row>
    <row r="45" spans="1:21" x14ac:dyDescent="0.25">
      <c r="A45" s="10" t="s">
        <v>50</v>
      </c>
      <c r="B45" s="4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/>
      <c r="P45" s="3"/>
      <c r="Q45" s="3"/>
      <c r="R45" s="13"/>
      <c r="S45" s="9"/>
      <c r="T45" s="8"/>
      <c r="U45" s="16"/>
    </row>
    <row r="46" spans="1:21" x14ac:dyDescent="0.25">
      <c r="A46" s="10" t="s">
        <v>51</v>
      </c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/>
      <c r="P46" s="3"/>
      <c r="Q46" s="3"/>
      <c r="R46" s="13"/>
      <c r="S46" s="9"/>
      <c r="T46" s="8"/>
      <c r="U46" s="16"/>
    </row>
    <row r="47" spans="1:21" x14ac:dyDescent="0.25">
      <c r="A47" s="17" t="s">
        <v>52</v>
      </c>
      <c r="B47" s="18"/>
      <c r="C47" s="18"/>
      <c r="D47" s="19">
        <v>390</v>
      </c>
      <c r="E47" s="19">
        <v>79</v>
      </c>
      <c r="F47" s="19">
        <v>663</v>
      </c>
      <c r="G47" s="19">
        <v>129</v>
      </c>
      <c r="H47" s="19">
        <v>195</v>
      </c>
      <c r="I47" s="19">
        <v>34</v>
      </c>
      <c r="J47" s="19">
        <v>521</v>
      </c>
      <c r="K47" s="19">
        <v>48</v>
      </c>
      <c r="L47" s="19">
        <v>161</v>
      </c>
      <c r="M47" s="19">
        <v>5</v>
      </c>
      <c r="N47" s="19"/>
      <c r="O47" s="18">
        <f t="shared" si="4"/>
        <v>2225</v>
      </c>
      <c r="P47" s="19"/>
      <c r="Q47" s="19">
        <v>1603</v>
      </c>
      <c r="R47" s="20">
        <v>2603</v>
      </c>
      <c r="S47" s="21"/>
      <c r="T47" s="22">
        <f t="shared" si="3"/>
        <v>6431</v>
      </c>
      <c r="U47" s="16"/>
    </row>
    <row r="48" spans="1:21" x14ac:dyDescent="0.25">
      <c r="A48" s="23"/>
      <c r="B48" s="12"/>
      <c r="C48" s="12"/>
      <c r="U48" s="16"/>
    </row>
    <row r="49" spans="1:20" x14ac:dyDescent="0.25">
      <c r="A49" s="23"/>
      <c r="B49" s="12"/>
      <c r="C49" s="12"/>
      <c r="D49" s="12"/>
      <c r="K49" s="12"/>
    </row>
    <row r="50" spans="1:20" x14ac:dyDescent="0.25">
      <c r="K50" s="12"/>
    </row>
    <row r="51" spans="1:20" x14ac:dyDescent="0.25">
      <c r="A51" s="23"/>
      <c r="M51" s="12"/>
      <c r="N51" s="12"/>
    </row>
    <row r="52" spans="1:20" x14ac:dyDescent="0.25">
      <c r="A52" s="23"/>
      <c r="D52" s="3"/>
      <c r="E52" s="3"/>
      <c r="F52" s="3"/>
      <c r="G52" s="3"/>
      <c r="H52" s="3"/>
      <c r="I52" s="3"/>
      <c r="M52" s="12"/>
      <c r="N52" s="12"/>
    </row>
    <row r="53" spans="1:20" x14ac:dyDescent="0.25">
      <c r="A53" s="10"/>
      <c r="B53" s="1"/>
      <c r="C53" s="1"/>
      <c r="D53" s="5"/>
      <c r="E53" s="5"/>
      <c r="F53" s="5"/>
      <c r="G53" s="5"/>
      <c r="H53" s="5"/>
      <c r="I53" s="5"/>
      <c r="J53" s="1"/>
      <c r="K53" s="1"/>
      <c r="L53" s="1"/>
      <c r="M53" s="1"/>
      <c r="N53" s="1"/>
    </row>
    <row r="54" spans="1:20" x14ac:dyDescent="0.25">
      <c r="K54" s="12"/>
    </row>
    <row r="55" spans="1:20" x14ac:dyDescent="0.25">
      <c r="K55" s="12"/>
      <c r="T55" s="25"/>
    </row>
    <row r="56" spans="1:20" x14ac:dyDescent="0.25">
      <c r="K56" s="12"/>
    </row>
    <row r="57" spans="1:20" x14ac:dyDescent="0.25">
      <c r="F57" s="3"/>
      <c r="K57" s="12"/>
    </row>
    <row r="58" spans="1:20" x14ac:dyDescent="0.25">
      <c r="K58" s="12"/>
    </row>
    <row r="59" spans="1:20" x14ac:dyDescent="0.25">
      <c r="K59" s="12"/>
    </row>
  </sheetData>
  <mergeCells count="8">
    <mergeCell ref="B2:E2"/>
    <mergeCell ref="B3:E3"/>
    <mergeCell ref="B9:E9"/>
    <mergeCell ref="B6:E6"/>
    <mergeCell ref="B8:E8"/>
    <mergeCell ref="B7:E7"/>
    <mergeCell ref="B4:E4"/>
    <mergeCell ref="B5:E5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792B4B9C90524EA03D0CC11B21F41A" ma:contentTypeVersion="19" ma:contentTypeDescription="Opprett et nytt dokument." ma:contentTypeScope="" ma:versionID="2d6cd72943acd1932adcd3d3c28ab11f">
  <xsd:schema xmlns:xsd="http://www.w3.org/2001/XMLSchema" xmlns:xs="http://www.w3.org/2001/XMLSchema" xmlns:p="http://schemas.microsoft.com/office/2006/metadata/properties" xmlns:ns2="bb7d71be-e8b0-42e3-9baf-e1e0d3c39e07" xmlns:ns3="8e22aee7-d30f-47ea-947e-3788f2048781" xmlns:ns4="9e538389-cabc-4d4e-918a-8beb7ac0ecaa" targetNamespace="http://schemas.microsoft.com/office/2006/metadata/properties" ma:root="true" ma:fieldsID="f8db998a7d39edc1fcb349fca2a3bae9" ns2:_="" ns3:_="" ns4:_="">
    <xsd:import namespace="bb7d71be-e8b0-42e3-9baf-e1e0d3c39e07"/>
    <xsd:import namespace="8e22aee7-d30f-47ea-947e-3788f2048781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d71be-e8b0-42e3-9baf-e1e0d3c39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aee7-d30f-47ea-947e-3788f2048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b1e896a-ad4a-49ff-aadb-471bdf26b53b}" ma:internalName="TaxCatchAll" ma:showField="CatchAllData" ma:web="8e22aee7-d30f-47ea-947e-3788f2048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7d71be-e8b0-42e3-9baf-e1e0d3c39e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B1B11-01C8-41E6-A603-4480EFC07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d71be-e8b0-42e3-9baf-e1e0d3c39e07"/>
    <ds:schemaRef ds:uri="8e22aee7-d30f-47ea-947e-3788f2048781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1E0A5-3704-46D6-8146-B3E3847A02FF}">
  <ds:schemaRefs>
    <ds:schemaRef ds:uri="http://schemas.openxmlformats.org/package/2006/metadata/core-properties"/>
    <ds:schemaRef ds:uri="bb7d71be-e8b0-42e3-9baf-e1e0d3c39e0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e22aee7-d30f-47ea-947e-3788f2048781"/>
    <ds:schemaRef ds:uri="http://www.w3.org/XML/1998/namespace"/>
    <ds:schemaRef ds:uri="http://purl.org/dc/dcmitype/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01B3BA18-DA10-415B-B790-01BBE029B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Dahlsrud</dc:creator>
  <cp:keywords/>
  <dc:description/>
  <cp:lastModifiedBy>Stenberg, Beate</cp:lastModifiedBy>
  <cp:revision/>
  <dcterms:created xsi:type="dcterms:W3CDTF">2018-12-21T12:46:52Z</dcterms:created>
  <dcterms:modified xsi:type="dcterms:W3CDTF">2026-02-17T14:09:39Z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0x0101008F792B4B9C90524EA03D0CC11B21F41A</vt:lpwstr>
  </property>
  <property fmtid="{D5CDD505-2E9C-101B-9397-08002B2CF9AE}" pid="3" name="Dokumenttype">
    <vt:lpwstr/>
  </property>
  <property fmtid="{D5CDD505-2E9C-101B-9397-08002B2CF9AE}" pid="4" name="Kunde">
    <vt:lpwstr/>
  </property>
  <property fmtid="{D5CDD505-2E9C-101B-9397-08002B2CF9AE}" pid="5" name="Klassifisering">
    <vt:lpwstr/>
  </property>
  <property fmtid="{D5CDD505-2E9C-101B-9397-08002B2CF9AE}" pid="6" name="Avdelinger">
    <vt:lpwstr/>
  </property>
  <property fmtid="{D5CDD505-2E9C-101B-9397-08002B2CF9AE}" pid="7" name="MediaServiceImageTags">
    <vt:lpwstr/>
  </property>
</Properties>
</file>